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FEVRI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<sst xmlns="http://schemas.openxmlformats.org/spreadsheetml/2006/main" count="68" uniqueCount="65">
  <si>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TOTAL CREANCES CONFIEES SUR PERIODE</t>
  </si>
  <si>
    <t>N°</t>
  </si>
  <si>
    <t>NOM</t>
  </si>
  <si>
    <t>ADRESSE</t>
  </si>
  <si>
    <t>VILLE</t>
  </si>
  <si>
    <t>TELEPHONE</t>
  </si>
  <si>
    <t>SOLDE</t>
  </si>
  <si>
    <t>ENSEIGNE</t>
  </si>
  <si>
    <t>CP</t>
  </si>
  <si>
    <t>DR WELLA</t>
  </si>
  <si>
    <t>DR ETUDE</t>
  </si>
  <si>
    <t>versements WELLA</t>
  </si>
  <si>
    <t>date vst WELLA</t>
  </si>
  <si>
    <t>versements Etude</t>
  </si>
  <si>
    <t>date vst Etude</t>
  </si>
  <si>
    <t>solde à recouvrer</t>
  </si>
  <si>
    <t>dos soldés</t>
  </si>
  <si>
    <t>rgts partiels</t>
  </si>
  <si>
    <t>TOTAL</t>
  </si>
  <si>
    <t>Nb dos</t>
  </si>
  <si>
    <t>somme due</t>
  </si>
  <si>
    <t>dossiers soldés</t>
  </si>
  <si>
    <t>règlements partiels</t>
  </si>
  <si>
    <t>Dossiers sans règlement</t>
  </si>
  <si>
    <t>vsts WELLA</t>
  </si>
  <si>
    <t>vsts Etude</t>
  </si>
  <si>
    <t>MOBILIER</t>
  </si>
  <si>
    <t>EN COURS</t>
  </si>
  <si>
    <t>PRODUITS</t>
  </si>
  <si>
    <t>N°RCS</t>
  </si>
  <si>
    <t xml:space="preserve">AMIABLES DU   </t>
  </si>
  <si>
    <t xml:space="preserve">AMIABLES DU  </t>
  </si>
  <si>
    <t xml:space="preserve">AMIABLES DU    </t>
  </si>
  <si>
    <t>AMIABLES DU   02.02.2017</t>
  </si>
  <si>
    <t>FRUNEAU MARINA</t>
  </si>
  <si>
    <t>CREA NUANCES</t>
  </si>
  <si>
    <t>LE BOURG</t>
  </si>
  <si>
    <t>SAINT CLEMENT RANCOUDRAY</t>
  </si>
  <si>
    <t>STUDIO COLOR SAS</t>
  </si>
  <si>
    <t>STUDIO COLOR</t>
  </si>
  <si>
    <t>1 RUE TUC D'EAUZE - RES. TUC D'EAUZE</t>
  </si>
  <si>
    <t>DAX</t>
  </si>
  <si>
    <t>CPJ PARADIS SARL</t>
  </si>
  <si>
    <t>CPJ PARADIS-PHILIPPE PRIN-DERRE</t>
  </si>
  <si>
    <t>444 RUE PARADIS</t>
  </si>
  <si>
    <t>MARSEILLE</t>
  </si>
  <si>
    <t>CERGY HAUTE COIFFURE</t>
  </si>
  <si>
    <t>4 PLACE DES TROIS GARES</t>
  </si>
  <si>
    <t>CERGY</t>
  </si>
  <si>
    <t>AUREL'COIFF SARL</t>
  </si>
  <si>
    <t>AUREL'COIFF</t>
  </si>
  <si>
    <t>26 RUE DE METZ</t>
  </si>
  <si>
    <t>CORNY SUR MOSELLE</t>
  </si>
  <si>
    <t>AMIABLES DU  03.02.2017</t>
  </si>
  <si>
    <t>JOURDAN COIFFURE SASU</t>
  </si>
  <si>
    <t>40 RUE D ALESIA</t>
  </si>
  <si>
    <t>PARIS</t>
  </si>
  <si>
    <t>PILLON DALILA</t>
  </si>
  <si>
    <t>DANY COIFFURE</t>
  </si>
  <si>
    <t>39 AVENUE PAUL ROUSSEL</t>
  </si>
  <si>
    <t>SAINT TROPEZ</t>
  </si>
  <si>
    <t>CASTELLETAZ SANDRA MARCELLE</t>
  </si>
  <si>
    <t>SANDRA COIFFURE</t>
  </si>
  <si>
    <t>3 RUE GAMBETTA</t>
  </si>
  <si>
    <t>ALBERTVILLE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</si>
</sst>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.00\ _€"/>
    <numFmt numFmtId="166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0" fontId="0" fillId="0" borderId="0" xfId="0" applyNumberFormat="1" applyFont="1" applyFill="1" applyBorder="1" applyAlignment="1">
      <alignment horizontal="center" vertical="top"/>
    </xf>
    <xf numFmtId="20" fontId="0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ill="1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0" fillId="33" borderId="12" xfId="0" applyFill="1" applyBorder="1" applyAlignment="1">
      <alignment horizontal="center" vertical="top" wrapText="1"/>
    </xf>
    <xf numFmtId="4" fontId="0" fillId="33" borderId="12" xfId="0" applyNumberFormat="1" applyFill="1" applyBorder="1" applyAlignment="1">
      <alignment horizontal="center" vertical="top" wrapText="1"/>
    </xf>
    <xf numFmtId="165" fontId="0" fillId="35" borderId="12" xfId="0" applyNumberFormat="1" applyFill="1" applyBorder="1" applyAlignment="1">
      <alignment horizontal="center" vertical="top" wrapText="1"/>
    </xf>
    <xf numFmtId="0" fontId="0" fillId="35" borderId="12" xfId="0" applyNumberFormat="1" applyFill="1" applyBorder="1" applyAlignment="1">
      <alignment horizontal="center" vertical="top" wrapText="1"/>
    </xf>
    <xf numFmtId="14" fontId="0" fillId="35" borderId="12" xfId="0" applyNumberFormat="1" applyFill="1" applyBorder="1" applyAlignment="1">
      <alignment horizontal="center" vertical="top" wrapText="1"/>
    </xf>
    <xf numFmtId="165" fontId="0" fillId="35" borderId="12" xfId="0" applyNumberFormat="1" applyFill="1" applyBorder="1" applyAlignment="1">
      <alignment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165" fontId="0" fillId="35" borderId="14" xfId="0" applyNumberFormat="1" applyFill="1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4" fontId="0" fillId="36" borderId="17" xfId="0" applyNumberFormat="1" applyFill="1" applyBorder="1" applyAlignment="1">
      <alignment horizontal="center" vertical="center" wrapText="1"/>
    </xf>
    <xf numFmtId="4" fontId="0" fillId="36" borderId="18" xfId="0" applyNumberForma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top" wrapText="1"/>
    </xf>
    <xf numFmtId="3" fontId="0" fillId="0" borderId="21" xfId="0" applyNumberForma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36" borderId="18" xfId="0" applyNumberFormat="1" applyFill="1" applyBorder="1" applyAlignment="1">
      <alignment horizontal="center" vertical="center" wrapText="1"/>
    </xf>
    <xf numFmtId="1" fontId="0" fillId="36" borderId="24" xfId="0" applyNumberFormat="1" applyFill="1" applyBorder="1" applyAlignment="1">
      <alignment horizontal="center" vertical="center" wrapText="1"/>
    </xf>
    <xf numFmtId="1" fontId="0" fillId="0" borderId="25" xfId="0" applyNumberFormat="1" applyBorder="1" applyAlignment="1">
      <alignment vertical="top" wrapText="1"/>
    </xf>
    <xf numFmtId="1" fontId="0" fillId="0" borderId="26" xfId="0" applyNumberFormat="1" applyBorder="1" applyAlignment="1">
      <alignment vertical="top" wrapText="1"/>
    </xf>
    <xf numFmtId="4" fontId="2" fillId="37" borderId="0" xfId="0" applyNumberFormat="1" applyFont="1" applyFill="1" applyBorder="1" applyAlignment="1">
      <alignment horizontal="center" vertical="top"/>
    </xf>
    <xf numFmtId="166" fontId="0" fillId="0" borderId="15" xfId="0" applyNumberFormat="1" applyFill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1" fontId="0" fillId="0" borderId="27" xfId="0" applyNumberFormat="1" applyBorder="1" applyAlignment="1">
      <alignment vertical="top" wrapText="1"/>
    </xf>
    <xf numFmtId="3" fontId="0" fillId="0" borderId="28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6" fontId="0" fillId="0" borderId="11" xfId="0" applyNumberFormat="1" applyFill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3"/>
          <c:y val="0.10025"/>
          <c:w val="0.7315"/>
          <c:h val="0.7955"/>
        </c:manualLayout>
      </c:layout>
      <c:pie3DChart>
        <c:varyColors val="1"/>
        <c:ser>
          <c:idx val="0"/>
          <c:order val="0"/>
          <c:spPr>
            <a:solidFill>
              <a:srgbClr val="4F81BD">
                <a:alpha val="41000"/>
              </a:srgbClr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8EB4E3">
                  <a:alpha val="55000"/>
                </a:srgbClr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Stats!$D$1:$F$1</c:f>
              <c:strCache/>
            </c:strRef>
          </c:cat>
          <c:val>
            <c:numRef>
              <c:f>Stats!$D$2:$F$2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3425"/>
          <c:y val="0.10025"/>
          <c:w val="0.72525"/>
          <c:h val="0.7885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>
                  <a:alpha val="66000"/>
                </a:srgbClr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Stats!$G$1:$I$1</c:f>
              <c:strCache/>
            </c:strRef>
          </c:cat>
          <c:val>
            <c:numRef>
              <c:f>Stats!$G$2:$I$2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142875</xdr:rowOff>
    </xdr:from>
    <xdr:to>
      <xdr:col>8</xdr:col>
      <xdr:colOff>219075</xdr:colOff>
      <xdr:row>20</xdr:row>
      <xdr:rowOff>133350</xdr:rowOff>
    </xdr:to>
    <xdr:graphicFrame>
      <xdr:nvGraphicFramePr>
        <xdr:cNvPr id="1" name="Graphique 2"/>
        <xdr:cNvGraphicFramePr/>
      </xdr:nvGraphicFramePr>
      <xdr:xfrm>
        <a:off x="352425" y="752475"/>
        <a:ext cx="4848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22</xdr:row>
      <xdr:rowOff>152400</xdr:rowOff>
    </xdr:from>
    <xdr:to>
      <xdr:col>8</xdr:col>
      <xdr:colOff>200025</xdr:colOff>
      <xdr:row>39</xdr:row>
      <xdr:rowOff>142875</xdr:rowOff>
    </xdr:to>
    <xdr:graphicFrame>
      <xdr:nvGraphicFramePr>
        <xdr:cNvPr id="2" name="Graphique 3"/>
        <xdr:cNvGraphicFramePr/>
      </xdr:nvGraphicFramePr>
      <xdr:xfrm>
        <a:off x="333375" y="3838575"/>
        <a:ext cx="4848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ySplit="765" topLeftCell="A1" activePane="bottomLeft" state="split"/>
      <selection pane="topLeft" activeCell="D1" sqref="D1:D16384"/>
      <selection pane="bottomLeft" activeCell="F4" sqref="F4"/>
    </sheetView>
  </sheetViews>
  <sheetFormatPr defaultColWidth="11.421875" defaultRowHeight="12.75"/>
  <cols>
    <col min="1" max="1" width="3.00390625" style="0" customWidth="1"/>
    <col min="2" max="2" width="13.8515625" style="0" bestFit="1" customWidth="1"/>
    <col min="3" max="3" width="8.00390625" style="0" bestFit="1" customWidth="1"/>
    <col min="4" max="4" width="13.140625" style="0" customWidth="1"/>
    <col min="5" max="5" width="49.140625" style="0" customWidth="1"/>
    <col min="6" max="6" width="44.140625" style="0" customWidth="1"/>
    <col min="7" max="7" width="47.421875" style="0" customWidth="1"/>
    <col min="8" max="8" width="8.421875" style="0" customWidth="1"/>
    <col min="9" max="9" width="28.57421875" style="0" customWidth="1"/>
    <col min="10" max="13" width="13.57421875" style="0" customWidth="1"/>
    <col min="14" max="14" width="10.140625" style="1" customWidth="1"/>
    <col min="15" max="15" width="9.7109375" style="0" bestFit="1" customWidth="1"/>
    <col min="16" max="16" width="10.7109375" style="0" customWidth="1"/>
    <col min="17" max="17" width="10.7109375" style="0" bestFit="1" customWidth="1"/>
    <col min="18" max="18" width="10.28125" style="22" customWidth="1"/>
    <col min="19" max="19" width="10.7109375" style="0" bestFit="1" customWidth="1"/>
    <col min="20" max="20" width="10.140625" style="0" customWidth="1"/>
  </cols>
  <sheetData>
    <row r="1" spans="1:21" s="81" customFormat="1" ht="25.5">
      <c r="A1" s="74" t="s">
        <v>1</v>
      </c>
      <c r="B1" s="75" t="s">
        <v>9</v>
      </c>
      <c r="C1" s="76" t="s">
        <v>10</v>
      </c>
      <c r="D1" s="76" t="s">
        <v>29</v>
      </c>
      <c r="E1" s="74" t="s">
        <v>2</v>
      </c>
      <c r="F1" s="74" t="s">
        <v>7</v>
      </c>
      <c r="G1" s="74" t="s">
        <v>3</v>
      </c>
      <c r="H1" s="74" t="s">
        <v>8</v>
      </c>
      <c r="I1" s="74" t="s">
        <v>4</v>
      </c>
      <c r="J1" s="74" t="s">
        <v>5</v>
      </c>
      <c r="K1" s="74" t="s">
        <v>28</v>
      </c>
      <c r="L1" s="74" t="s">
        <v>26</v>
      </c>
      <c r="M1" s="74" t="s">
        <v>27</v>
      </c>
      <c r="N1" s="77" t="s">
        <v>6</v>
      </c>
      <c r="O1" s="78" t="s">
        <v>24</v>
      </c>
      <c r="P1" s="79" t="s">
        <v>12</v>
      </c>
      <c r="Q1" s="79" t="s">
        <v>25</v>
      </c>
      <c r="R1" s="80" t="s">
        <v>14</v>
      </c>
      <c r="S1" s="78" t="s">
        <v>15</v>
      </c>
      <c r="T1" s="78" t="s">
        <v>16</v>
      </c>
      <c r="U1" s="78" t="s">
        <v>17</v>
      </c>
    </row>
    <row r="2" spans="14:18" s="10" customFormat="1" ht="12.75">
      <c r="N2" s="11"/>
      <c r="R2" s="20"/>
    </row>
    <row r="3" spans="1:18" s="13" customFormat="1" ht="12.75">
      <c r="A3" s="103" t="s">
        <v>0</v>
      </c>
      <c r="B3" s="103"/>
      <c r="C3" s="103"/>
      <c r="D3" s="103"/>
      <c r="E3" s="103"/>
      <c r="F3" s="12">
        <f>N13+N20</f>
        <v>3038.29</v>
      </c>
      <c r="G3" s="69"/>
      <c r="I3" s="14"/>
      <c r="J3" s="15"/>
      <c r="K3" s="15"/>
      <c r="L3" s="15"/>
      <c r="M3" s="15"/>
      <c r="N3" s="11"/>
      <c r="R3" s="21"/>
    </row>
    <row r="4" spans="9:18" s="10" customFormat="1" ht="12.75">
      <c r="I4" s="16"/>
      <c r="J4" s="17"/>
      <c r="K4" s="17"/>
      <c r="L4" s="17"/>
      <c r="M4" s="17"/>
      <c r="N4" s="11"/>
      <c r="R4" s="20"/>
    </row>
    <row r="6" ht="13.5" thickBot="1"/>
    <row r="7" spans="1:21" s="18" customFormat="1" ht="13.5" thickBot="1">
      <c r="A7" s="101" t="s">
        <v>33</v>
      </c>
      <c r="B7" s="102"/>
      <c r="C7" s="102"/>
      <c r="D7" s="102"/>
      <c r="E7" s="102"/>
      <c r="F7" s="24"/>
      <c r="G7" s="24"/>
      <c r="H7" s="24"/>
      <c r="I7" s="24"/>
      <c r="J7" s="24"/>
      <c r="K7" s="24"/>
      <c r="L7" s="24"/>
      <c r="M7" s="24"/>
      <c r="N7" s="25"/>
      <c r="O7" s="32"/>
      <c r="P7" s="27"/>
      <c r="Q7" s="26"/>
      <c r="R7" s="28"/>
      <c r="S7" s="29"/>
      <c r="T7" s="30"/>
      <c r="U7" s="31"/>
    </row>
    <row r="8" spans="1:21" s="19" customFormat="1" ht="26.25" thickBot="1">
      <c r="A8" s="67">
        <v>1</v>
      </c>
      <c r="B8" s="49">
        <v>2001760094</v>
      </c>
      <c r="C8" s="35">
        <v>261176</v>
      </c>
      <c r="D8" s="35">
        <v>494611882</v>
      </c>
      <c r="E8" s="35" t="s">
        <v>34</v>
      </c>
      <c r="F8" s="36" t="s">
        <v>35</v>
      </c>
      <c r="G8" s="37" t="s">
        <v>36</v>
      </c>
      <c r="H8" s="70">
        <v>50140</v>
      </c>
      <c r="I8" s="35" t="s">
        <v>37</v>
      </c>
      <c r="J8" s="71">
        <v>233592201</v>
      </c>
      <c r="K8" s="51">
        <v>404.61</v>
      </c>
      <c r="L8" s="52">
        <v>0</v>
      </c>
      <c r="M8" s="52">
        <v>0</v>
      </c>
      <c r="N8" s="53">
        <f>SUM(K8:L8)</f>
        <v>404.61</v>
      </c>
      <c r="O8" s="57"/>
      <c r="P8" s="33"/>
      <c r="Q8" s="59"/>
      <c r="R8" s="33"/>
      <c r="S8" s="59">
        <f>N8-O8-Q8</f>
        <v>404.61</v>
      </c>
      <c r="T8" s="61"/>
      <c r="U8" s="62"/>
    </row>
    <row r="9" spans="1:21" s="19" customFormat="1" ht="13.5" thickBot="1">
      <c r="A9" s="87">
        <v>1</v>
      </c>
      <c r="B9" s="88">
        <v>2002706901</v>
      </c>
      <c r="C9" s="89">
        <v>261178</v>
      </c>
      <c r="D9" s="89">
        <v>802476168</v>
      </c>
      <c r="E9" s="89" t="s">
        <v>38</v>
      </c>
      <c r="F9" s="90" t="s">
        <v>39</v>
      </c>
      <c r="G9" s="91" t="s">
        <v>40</v>
      </c>
      <c r="H9" s="92">
        <v>40100</v>
      </c>
      <c r="I9" s="89" t="s">
        <v>41</v>
      </c>
      <c r="J9" s="93">
        <v>685432367</v>
      </c>
      <c r="K9" s="94">
        <v>120.24</v>
      </c>
      <c r="L9" s="95">
        <v>0</v>
      </c>
      <c r="M9" s="95">
        <v>0</v>
      </c>
      <c r="N9" s="53">
        <f>SUM(K9:L9)</f>
        <v>120.24</v>
      </c>
      <c r="O9" s="96"/>
      <c r="P9" s="97"/>
      <c r="Q9" s="98"/>
      <c r="R9" s="97"/>
      <c r="S9" s="59">
        <f>N9-O9-Q9</f>
        <v>120.24</v>
      </c>
      <c r="T9" s="99"/>
      <c r="U9" s="100"/>
    </row>
    <row r="10" spans="1:21" s="19" customFormat="1" ht="13.5" thickBot="1">
      <c r="A10" s="68">
        <v>1</v>
      </c>
      <c r="B10" s="50">
        <v>2002606463</v>
      </c>
      <c r="C10" s="38">
        <v>261180</v>
      </c>
      <c r="D10" s="38">
        <v>539668376</v>
      </c>
      <c r="E10" s="38" t="s">
        <v>42</v>
      </c>
      <c r="F10" s="39" t="s">
        <v>43</v>
      </c>
      <c r="G10" s="40" t="s">
        <v>44</v>
      </c>
      <c r="H10" s="72">
        <v>13008</v>
      </c>
      <c r="I10" s="38" t="s">
        <v>45</v>
      </c>
      <c r="J10" s="73">
        <v>491717451</v>
      </c>
      <c r="K10" s="54">
        <v>18.96</v>
      </c>
      <c r="L10" s="55">
        <v>0</v>
      </c>
      <c r="M10" s="55">
        <v>0</v>
      </c>
      <c r="N10" s="53">
        <f>SUM(K10:L10)</f>
        <v>18.96</v>
      </c>
      <c r="O10" s="58"/>
      <c r="P10" s="34"/>
      <c r="Q10" s="60"/>
      <c r="R10" s="34"/>
      <c r="S10" s="59">
        <f>N10-O10-Q10</f>
        <v>18.96</v>
      </c>
      <c r="T10" s="63"/>
      <c r="U10" s="64"/>
    </row>
    <row r="11" spans="1:21" s="19" customFormat="1" ht="13.5" thickBot="1">
      <c r="A11" s="68">
        <v>1</v>
      </c>
      <c r="B11" s="50">
        <v>2002857192</v>
      </c>
      <c r="C11" s="38">
        <v>261181</v>
      </c>
      <c r="D11" s="38">
        <v>503890600</v>
      </c>
      <c r="E11" s="38" t="s">
        <v>46</v>
      </c>
      <c r="F11" s="39"/>
      <c r="G11" s="40" t="s">
        <v>47</v>
      </c>
      <c r="H11" s="72">
        <v>95800</v>
      </c>
      <c r="I11" s="38" t="s">
        <v>48</v>
      </c>
      <c r="J11" s="73">
        <v>134461431</v>
      </c>
      <c r="K11" s="54">
        <v>417.27</v>
      </c>
      <c r="L11" s="55">
        <v>0</v>
      </c>
      <c r="M11" s="55">
        <v>0</v>
      </c>
      <c r="N11" s="53">
        <f>SUM(K11:L11)</f>
        <v>417.27</v>
      </c>
      <c r="O11" s="58"/>
      <c r="P11" s="34"/>
      <c r="Q11" s="60"/>
      <c r="R11" s="34"/>
      <c r="S11" s="59">
        <f>N11-O11-Q11</f>
        <v>417.27</v>
      </c>
      <c r="T11" s="63"/>
      <c r="U11" s="64"/>
    </row>
    <row r="12" spans="1:21" s="19" customFormat="1" ht="13.5" thickBot="1">
      <c r="A12" s="68">
        <v>1</v>
      </c>
      <c r="B12" s="50">
        <v>2001957106</v>
      </c>
      <c r="C12" s="38">
        <v>261183</v>
      </c>
      <c r="D12" s="38">
        <v>508231982</v>
      </c>
      <c r="E12" s="38" t="s">
        <v>49</v>
      </c>
      <c r="F12" s="39" t="s">
        <v>50</v>
      </c>
      <c r="G12" s="40" t="s">
        <v>51</v>
      </c>
      <c r="H12" s="72">
        <v>57680</v>
      </c>
      <c r="I12" s="38" t="s">
        <v>52</v>
      </c>
      <c r="J12" s="73">
        <v>387554120</v>
      </c>
      <c r="K12" s="54">
        <v>293.9</v>
      </c>
      <c r="L12" s="55">
        <v>0</v>
      </c>
      <c r="M12" s="55">
        <v>0</v>
      </c>
      <c r="N12" s="53">
        <f>SUM(K12:L12)</f>
        <v>293.9</v>
      </c>
      <c r="O12" s="58"/>
      <c r="P12" s="34"/>
      <c r="Q12" s="60"/>
      <c r="R12" s="34"/>
      <c r="S12" s="59">
        <f>N12-O12-Q12</f>
        <v>293.9</v>
      </c>
      <c r="T12" s="63"/>
      <c r="U12" s="64"/>
    </row>
    <row r="13" spans="1:21" s="19" customFormat="1" ht="13.5" thickBot="1">
      <c r="A13" s="48">
        <f>SUM(A8:A12)</f>
        <v>5</v>
      </c>
      <c r="B13" s="41"/>
      <c r="C13" s="41"/>
      <c r="D13" s="41"/>
      <c r="E13" s="41"/>
      <c r="F13" s="41"/>
      <c r="G13" s="41"/>
      <c r="H13" s="41"/>
      <c r="I13" s="41"/>
      <c r="J13" s="42"/>
      <c r="K13" s="43"/>
      <c r="L13" s="44"/>
      <c r="M13" s="45"/>
      <c r="N13" s="46">
        <f>SUM(N8:N12)</f>
        <v>1254.98</v>
      </c>
      <c r="O13" s="47">
        <f>SUM(O8:O12)</f>
        <v>0</v>
      </c>
      <c r="P13" s="47"/>
      <c r="Q13" s="47">
        <f>SUM(Q8:Q12)</f>
        <v>0</v>
      </c>
      <c r="R13" s="47"/>
      <c r="S13" s="47">
        <f>SUM(S8:S12)</f>
        <v>1254.98</v>
      </c>
      <c r="T13" s="65">
        <f>SUM(T8:T12)</f>
        <v>0</v>
      </c>
      <c r="U13" s="66">
        <f>SUM(U8:U12)</f>
        <v>0</v>
      </c>
    </row>
    <row r="15" ht="13.5" thickBot="1"/>
    <row r="16" spans="1:21" s="18" customFormat="1" ht="13.5" thickBot="1">
      <c r="A16" s="101" t="s">
        <v>53</v>
      </c>
      <c r="B16" s="102"/>
      <c r="C16" s="102"/>
      <c r="D16" s="102"/>
      <c r="E16" s="102"/>
      <c r="F16" s="24"/>
      <c r="G16" s="24"/>
      <c r="H16" s="24"/>
      <c r="I16" s="24"/>
      <c r="J16" s="24"/>
      <c r="K16" s="24"/>
      <c r="L16" s="24"/>
      <c r="M16" s="24"/>
      <c r="N16" s="25"/>
      <c r="O16" s="32"/>
      <c r="P16" s="27"/>
      <c r="Q16" s="26"/>
      <c r="R16" s="28"/>
      <c r="S16" s="29"/>
      <c r="T16" s="30"/>
      <c r="U16" s="31"/>
    </row>
    <row r="17" spans="1:21" s="19" customFormat="1" ht="12.75">
      <c r="A17" s="67">
        <v>1</v>
      </c>
      <c r="B17" s="49">
        <v>2002606708</v>
      </c>
      <c r="C17" s="35">
        <v>261184</v>
      </c>
      <c r="D17" s="35">
        <v>791063555</v>
      </c>
      <c r="E17" s="35" t="s">
        <v>54</v>
      </c>
      <c r="F17" s="36"/>
      <c r="G17" s="37" t="s">
        <v>55</v>
      </c>
      <c r="H17" s="70">
        <v>75014</v>
      </c>
      <c r="I17" s="35" t="s">
        <v>56</v>
      </c>
      <c r="J17" s="71">
        <v>143270052</v>
      </c>
      <c r="K17" s="51">
        <v>718.79</v>
      </c>
      <c r="L17" s="52">
        <v>0</v>
      </c>
      <c r="M17" s="52">
        <v>0</v>
      </c>
      <c r="N17" s="53">
        <f>SUM(K17:L17)</f>
        <v>718.79</v>
      </c>
      <c r="O17" s="57"/>
      <c r="P17" s="33"/>
      <c r="Q17" s="59"/>
      <c r="R17" s="33"/>
      <c r="S17" s="59">
        <f>N17-O17-Q17</f>
        <v>718.79</v>
      </c>
      <c r="T17" s="61"/>
      <c r="U17" s="62"/>
    </row>
    <row r="18" spans="1:21" s="19" customFormat="1" ht="12.75">
      <c r="A18" s="68">
        <v>1</v>
      </c>
      <c r="B18" s="50">
        <v>2002818870</v>
      </c>
      <c r="C18" s="38">
        <v>261185</v>
      </c>
      <c r="D18" s="38">
        <v>400188306</v>
      </c>
      <c r="E18" s="38" t="s">
        <v>57</v>
      </c>
      <c r="F18" s="39" t="s">
        <v>58</v>
      </c>
      <c r="G18" s="40" t="s">
        <v>59</v>
      </c>
      <c r="H18" s="72">
        <v>83990</v>
      </c>
      <c r="I18" s="38" t="s">
        <v>60</v>
      </c>
      <c r="J18" s="73">
        <v>494965592</v>
      </c>
      <c r="K18" s="54">
        <v>840.5</v>
      </c>
      <c r="L18" s="55">
        <v>0</v>
      </c>
      <c r="M18" s="55">
        <v>0</v>
      </c>
      <c r="N18" s="56">
        <f>SUM(K18:L18)</f>
        <v>840.5</v>
      </c>
      <c r="O18" s="58"/>
      <c r="P18" s="34"/>
      <c r="Q18" s="60"/>
      <c r="R18" s="34"/>
      <c r="S18" s="60">
        <f>N18-O18-Q18</f>
        <v>840.5</v>
      </c>
      <c r="T18" s="63"/>
      <c r="U18" s="64"/>
    </row>
    <row r="19" spans="1:21" s="19" customFormat="1" ht="13.5" thickBot="1">
      <c r="A19" s="68">
        <v>1</v>
      </c>
      <c r="B19" s="50">
        <v>2002846729</v>
      </c>
      <c r="C19" s="38">
        <v>261187</v>
      </c>
      <c r="D19" s="38">
        <v>498815778</v>
      </c>
      <c r="E19" s="38" t="s">
        <v>61</v>
      </c>
      <c r="F19" s="39" t="s">
        <v>62</v>
      </c>
      <c r="G19" s="39" t="s">
        <v>63</v>
      </c>
      <c r="H19" s="72">
        <v>73200</v>
      </c>
      <c r="I19" s="38" t="s">
        <v>64</v>
      </c>
      <c r="J19" s="73">
        <v>479370017</v>
      </c>
      <c r="K19" s="54">
        <v>224.02</v>
      </c>
      <c r="L19" s="55">
        <v>0</v>
      </c>
      <c r="M19" s="55">
        <v>0</v>
      </c>
      <c r="N19" s="56">
        <f>SUM(K19:L19)</f>
        <v>224.02</v>
      </c>
      <c r="O19" s="58"/>
      <c r="P19" s="34"/>
      <c r="Q19" s="60"/>
      <c r="R19" s="34"/>
      <c r="S19" s="60">
        <f>N19-O19-Q19</f>
        <v>224.02</v>
      </c>
      <c r="T19" s="63"/>
      <c r="U19" s="64"/>
    </row>
    <row r="20" spans="1:21" s="19" customFormat="1" ht="13.5" thickBot="1">
      <c r="A20" s="48">
        <f>SUM(A17:A19)</f>
        <v>3</v>
      </c>
      <c r="B20" s="41"/>
      <c r="C20" s="41"/>
      <c r="D20" s="41"/>
      <c r="E20" s="41"/>
      <c r="F20" s="41"/>
      <c r="G20" s="41"/>
      <c r="H20" s="41"/>
      <c r="I20" s="41"/>
      <c r="J20" s="42"/>
      <c r="K20" s="43"/>
      <c r="L20" s="44"/>
      <c r="M20" s="45"/>
      <c r="N20" s="46">
        <f>SUM(N17:N19)</f>
        <v>1783.31</v>
      </c>
      <c r="O20" s="47">
        <f>SUM(O17:O19)</f>
        <v>0</v>
      </c>
      <c r="P20" s="47"/>
      <c r="Q20" s="47">
        <f>SUM(Q17:Q19)</f>
        <v>0</v>
      </c>
      <c r="R20" s="47"/>
      <c r="S20" s="47">
        <f>SUM(S17:S19)</f>
        <v>1783.31</v>
      </c>
      <c r="T20" s="65">
        <f>SUM(T17:T19)</f>
        <v>0</v>
      </c>
      <c r="U20" s="66">
        <f>SUM(U17:U19)</f>
        <v>0</v>
      </c>
    </row>
    <row r="21" ht="13.5" thickBot="1"/>
    <row r="22" spans="1:21" s="18" customFormat="1" ht="13.5" thickBot="1">
      <c r="A22" s="101" t="s">
        <v>31</v>
      </c>
      <c r="B22" s="102"/>
      <c r="C22" s="102"/>
      <c r="D22" s="102"/>
      <c r="E22" s="102"/>
      <c r="F22" s="24"/>
      <c r="G22" s="24"/>
      <c r="H22" s="24"/>
      <c r="I22" s="24"/>
      <c r="J22" s="24"/>
      <c r="K22" s="24"/>
      <c r="L22" s="24"/>
      <c r="M22" s="24"/>
      <c r="N22" s="25"/>
      <c r="O22" s="32"/>
      <c r="P22" s="27"/>
      <c r="Q22" s="26"/>
      <c r="R22" s="28"/>
      <c r="S22" s="29"/>
      <c r="T22" s="30"/>
      <c r="U22" s="31"/>
    </row>
    <row r="23" spans="1:21" s="19" customFormat="1" ht="12.75">
      <c r="A23" s="67"/>
      <c r="B23" s="49"/>
      <c r="C23" s="35"/>
      <c r="D23" s="35"/>
      <c r="E23" s="82"/>
      <c r="F23" s="36"/>
      <c r="G23" s="37"/>
      <c r="H23" s="70"/>
      <c r="I23" s="82"/>
      <c r="J23" s="71"/>
      <c r="K23" s="51"/>
      <c r="L23" s="52"/>
      <c r="M23" s="52"/>
      <c r="N23" s="53">
        <f>SUM(K23:L23)</f>
        <v>0</v>
      </c>
      <c r="O23" s="57"/>
      <c r="P23" s="33"/>
      <c r="Q23" s="59"/>
      <c r="R23" s="33"/>
      <c r="S23" s="59">
        <f>N23-O23-Q23</f>
        <v>0</v>
      </c>
      <c r="T23" s="61"/>
      <c r="U23" s="62"/>
    </row>
    <row r="24" spans="1:21" s="19" customFormat="1" ht="13.5" thickBot="1">
      <c r="A24" s="68"/>
      <c r="B24" s="50"/>
      <c r="C24" s="38"/>
      <c r="D24" s="38"/>
      <c r="E24" s="38"/>
      <c r="F24" s="39"/>
      <c r="G24" s="40"/>
      <c r="H24" s="72"/>
      <c r="I24" s="84"/>
      <c r="J24" s="73"/>
      <c r="K24" s="54"/>
      <c r="L24" s="55"/>
      <c r="M24" s="55"/>
      <c r="N24" s="56">
        <f>SUM(K24:L24)</f>
        <v>0</v>
      </c>
      <c r="O24" s="58"/>
      <c r="P24" s="34"/>
      <c r="Q24" s="60"/>
      <c r="R24" s="34"/>
      <c r="S24" s="60">
        <f>N24-O24-Q24</f>
        <v>0</v>
      </c>
      <c r="T24" s="63"/>
      <c r="U24" s="64"/>
    </row>
    <row r="25" spans="1:21" s="19" customFormat="1" ht="13.5" thickBot="1">
      <c r="A25" s="48">
        <f>SUM(A23:A24)</f>
        <v>0</v>
      </c>
      <c r="B25" s="41"/>
      <c r="C25" s="41"/>
      <c r="D25" s="41"/>
      <c r="E25" s="41"/>
      <c r="F25" s="41"/>
      <c r="G25" s="41"/>
      <c r="H25" s="41"/>
      <c r="I25" s="41"/>
      <c r="J25" s="42"/>
      <c r="K25" s="43"/>
      <c r="L25" s="44"/>
      <c r="M25" s="45"/>
      <c r="N25" s="46">
        <f>SUM(N23:N24)</f>
        <v>0</v>
      </c>
      <c r="O25" s="47">
        <f>SUM(O23:O24)</f>
        <v>0</v>
      </c>
      <c r="P25" s="47"/>
      <c r="Q25" s="47">
        <f>SUM(Q23:Q24)</f>
        <v>0</v>
      </c>
      <c r="R25" s="47"/>
      <c r="S25" s="47">
        <f>SUM(S23:S24)</f>
        <v>0</v>
      </c>
      <c r="T25" s="65">
        <f>SUM(T23:T24)</f>
        <v>0</v>
      </c>
      <c r="U25" s="66">
        <f>SUM(U23:U24)</f>
        <v>0</v>
      </c>
    </row>
    <row r="26" ht="13.5" thickBot="1"/>
    <row r="27" spans="1:21" s="18" customFormat="1" ht="13.5" thickBot="1">
      <c r="A27" s="101" t="s">
        <v>31</v>
      </c>
      <c r="B27" s="102"/>
      <c r="C27" s="102"/>
      <c r="D27" s="102"/>
      <c r="E27" s="102"/>
      <c r="F27" s="24"/>
      <c r="G27" s="24"/>
      <c r="H27" s="24"/>
      <c r="I27" s="24"/>
      <c r="J27" s="24"/>
      <c r="K27" s="24"/>
      <c r="L27" s="24"/>
      <c r="M27" s="24"/>
      <c r="N27" s="25"/>
      <c r="O27" s="32"/>
      <c r="P27" s="27"/>
      <c r="Q27" s="26"/>
      <c r="R27" s="28"/>
      <c r="S27" s="29"/>
      <c r="T27" s="30"/>
      <c r="U27" s="31"/>
    </row>
    <row r="28" spans="1:21" s="19" customFormat="1" ht="13.5" thickBot="1">
      <c r="A28" s="67"/>
      <c r="B28" s="49"/>
      <c r="C28" s="35"/>
      <c r="D28" s="35"/>
      <c r="E28" s="82"/>
      <c r="F28" s="85"/>
      <c r="G28" s="37"/>
      <c r="H28" s="70"/>
      <c r="I28" s="35"/>
      <c r="J28" s="71"/>
      <c r="K28" s="51"/>
      <c r="L28" s="52"/>
      <c r="M28" s="52"/>
      <c r="N28" s="53">
        <f>SUM(K28:L28)</f>
        <v>0</v>
      </c>
      <c r="O28" s="57"/>
      <c r="P28" s="33"/>
      <c r="Q28" s="59"/>
      <c r="R28" s="33"/>
      <c r="S28" s="59">
        <f>N28-O28-Q28</f>
        <v>0</v>
      </c>
      <c r="T28" s="61"/>
      <c r="U28" s="62"/>
    </row>
    <row r="29" spans="1:21" s="19" customFormat="1" ht="13.5" thickBot="1">
      <c r="A29" s="48">
        <f>SUM(A28:A28)</f>
        <v>0</v>
      </c>
      <c r="B29" s="41"/>
      <c r="C29" s="41"/>
      <c r="D29" s="41"/>
      <c r="E29" s="41"/>
      <c r="F29" s="41"/>
      <c r="G29" s="41"/>
      <c r="H29" s="41"/>
      <c r="I29" s="41"/>
      <c r="J29" s="42"/>
      <c r="K29" s="43"/>
      <c r="L29" s="44"/>
      <c r="M29" s="45"/>
      <c r="N29" s="46">
        <f>SUM(N28:N28)</f>
        <v>0</v>
      </c>
      <c r="O29" s="47">
        <f>SUM(O28:O28)</f>
        <v>0</v>
      </c>
      <c r="P29" s="47"/>
      <c r="Q29" s="47">
        <f>SUM(Q28:Q28)</f>
        <v>0</v>
      </c>
      <c r="R29" s="47"/>
      <c r="S29" s="47">
        <f>SUM(S28:S28)</f>
        <v>0</v>
      </c>
      <c r="T29" s="65">
        <f>SUM(T28:T28)</f>
        <v>0</v>
      </c>
      <c r="U29" s="66">
        <f>SUM(U28:U28)</f>
        <v>0</v>
      </c>
    </row>
    <row r="30" ht="13.5" thickBot="1"/>
    <row r="31" spans="1:21" s="18" customFormat="1" ht="13.5" thickBot="1">
      <c r="A31" s="101" t="s">
        <v>30</v>
      </c>
      <c r="B31" s="102"/>
      <c r="C31" s="102"/>
      <c r="D31" s="102"/>
      <c r="E31" s="102"/>
      <c r="F31" s="24"/>
      <c r="G31" s="24"/>
      <c r="H31" s="24"/>
      <c r="I31" s="24"/>
      <c r="J31" s="24"/>
      <c r="K31" s="24"/>
      <c r="L31" s="24"/>
      <c r="M31" s="24"/>
      <c r="N31" s="25"/>
      <c r="O31" s="32"/>
      <c r="P31" s="27"/>
      <c r="Q31" s="26"/>
      <c r="R31" s="28"/>
      <c r="S31" s="29"/>
      <c r="T31" s="30"/>
      <c r="U31" s="31"/>
    </row>
    <row r="32" spans="1:21" s="19" customFormat="1" ht="12.75">
      <c r="A32" s="67"/>
      <c r="B32" s="49"/>
      <c r="C32" s="35"/>
      <c r="D32" s="35"/>
      <c r="E32" s="35"/>
      <c r="F32" s="36"/>
      <c r="G32" s="83"/>
      <c r="H32" s="70"/>
      <c r="I32" s="35"/>
      <c r="J32" s="71"/>
      <c r="K32" s="51"/>
      <c r="L32" s="52"/>
      <c r="M32" s="52"/>
      <c r="N32" s="53">
        <f>SUM(K32:L32)</f>
        <v>0</v>
      </c>
      <c r="O32" s="57"/>
      <c r="P32" s="33"/>
      <c r="Q32" s="59"/>
      <c r="R32" s="33"/>
      <c r="S32" s="59">
        <f>N32-O32-Q32</f>
        <v>0</v>
      </c>
      <c r="T32" s="61"/>
      <c r="U32" s="62"/>
    </row>
    <row r="33" spans="1:21" s="19" customFormat="1" ht="13.5" thickBot="1">
      <c r="A33" s="68"/>
      <c r="B33" s="50"/>
      <c r="C33" s="38"/>
      <c r="D33" s="38"/>
      <c r="E33" s="38"/>
      <c r="F33" s="39"/>
      <c r="G33" s="86"/>
      <c r="H33" s="72"/>
      <c r="I33" s="38"/>
      <c r="J33" s="73"/>
      <c r="K33" s="54"/>
      <c r="L33" s="55"/>
      <c r="M33" s="55"/>
      <c r="N33" s="56">
        <f>SUM(K33:L33)</f>
        <v>0</v>
      </c>
      <c r="O33" s="58"/>
      <c r="P33" s="34"/>
      <c r="Q33" s="60"/>
      <c r="R33" s="34"/>
      <c r="S33" s="60">
        <f>N33-O33-Q33</f>
        <v>0</v>
      </c>
      <c r="T33" s="63"/>
      <c r="U33" s="64"/>
    </row>
    <row r="34" spans="1:21" s="19" customFormat="1" ht="13.5" thickBot="1">
      <c r="A34" s="48">
        <f>SUM(A32:A33)</f>
        <v>0</v>
      </c>
      <c r="B34" s="41"/>
      <c r="C34" s="41"/>
      <c r="D34" s="41"/>
      <c r="E34" s="41"/>
      <c r="F34" s="41"/>
      <c r="G34" s="41"/>
      <c r="H34" s="41"/>
      <c r="I34" s="41"/>
      <c r="J34" s="42"/>
      <c r="K34" s="43"/>
      <c r="L34" s="44"/>
      <c r="M34" s="45"/>
      <c r="N34" s="46">
        <f>SUM(N32:N33)</f>
        <v>0</v>
      </c>
      <c r="O34" s="47">
        <f>SUM(O32:O33)</f>
        <v>0</v>
      </c>
      <c r="P34" s="47"/>
      <c r="Q34" s="47">
        <f>SUM(Q32:Q33)</f>
        <v>0</v>
      </c>
      <c r="R34" s="47"/>
      <c r="S34" s="47">
        <f>SUM(S32:S33)</f>
        <v>0</v>
      </c>
      <c r="T34" s="65">
        <f>SUM(T32:T33)</f>
        <v>0</v>
      </c>
      <c r="U34" s="66">
        <f>SUM(U32:U33)</f>
        <v>0</v>
      </c>
    </row>
    <row r="35" ht="13.5" thickBot="1"/>
    <row r="36" spans="1:21" s="18" customFormat="1" ht="13.5" thickBot="1">
      <c r="A36" s="101" t="s">
        <v>30</v>
      </c>
      <c r="B36" s="102"/>
      <c r="C36" s="102"/>
      <c r="D36" s="102"/>
      <c r="E36" s="102"/>
      <c r="F36" s="24"/>
      <c r="G36" s="24"/>
      <c r="H36" s="24"/>
      <c r="I36" s="24"/>
      <c r="J36" s="24"/>
      <c r="K36" s="24"/>
      <c r="L36" s="24"/>
      <c r="M36" s="24"/>
      <c r="N36" s="25"/>
      <c r="O36" s="32"/>
      <c r="P36" s="27"/>
      <c r="Q36" s="26"/>
      <c r="R36" s="28"/>
      <c r="S36" s="29"/>
      <c r="T36" s="30"/>
      <c r="U36" s="31"/>
    </row>
    <row r="37" spans="1:21" s="19" customFormat="1" ht="12.75">
      <c r="A37" s="67"/>
      <c r="B37" s="49"/>
      <c r="C37" s="35"/>
      <c r="D37" s="35"/>
      <c r="E37" s="35"/>
      <c r="F37" s="36"/>
      <c r="G37" s="37"/>
      <c r="H37" s="70"/>
      <c r="I37" s="35"/>
      <c r="J37" s="71"/>
      <c r="K37" s="51"/>
      <c r="L37" s="52"/>
      <c r="M37" s="52"/>
      <c r="N37" s="53">
        <f>SUM(K37:L37)</f>
        <v>0</v>
      </c>
      <c r="O37" s="57"/>
      <c r="P37" s="33"/>
      <c r="Q37" s="59"/>
      <c r="R37" s="33"/>
      <c r="S37" s="59">
        <f>N37-O37-Q37</f>
        <v>0</v>
      </c>
      <c r="T37" s="61"/>
      <c r="U37" s="62"/>
    </row>
    <row r="38" spans="1:21" s="19" customFormat="1" ht="12.75">
      <c r="A38" s="68"/>
      <c r="B38" s="50"/>
      <c r="C38" s="38"/>
      <c r="D38" s="38"/>
      <c r="E38" s="38"/>
      <c r="F38" s="39"/>
      <c r="G38" s="40"/>
      <c r="H38" s="72"/>
      <c r="I38" s="38"/>
      <c r="J38" s="73"/>
      <c r="K38" s="54"/>
      <c r="L38" s="55"/>
      <c r="M38" s="55"/>
      <c r="N38" s="56">
        <f>SUM(K38:L38)</f>
        <v>0</v>
      </c>
      <c r="O38" s="58"/>
      <c r="P38" s="34"/>
      <c r="Q38" s="60"/>
      <c r="R38" s="34"/>
      <c r="S38" s="60">
        <f>N38-O38-Q38</f>
        <v>0</v>
      </c>
      <c r="T38" s="63"/>
      <c r="U38" s="64"/>
    </row>
    <row r="39" spans="1:21" s="19" customFormat="1" ht="12.75">
      <c r="A39" s="68"/>
      <c r="B39" s="50"/>
      <c r="C39" s="38"/>
      <c r="D39" s="38"/>
      <c r="E39" s="38"/>
      <c r="F39" s="39"/>
      <c r="G39" s="40"/>
      <c r="H39" s="72"/>
      <c r="I39" s="38"/>
      <c r="J39" s="73"/>
      <c r="K39" s="54"/>
      <c r="L39" s="55"/>
      <c r="M39" s="55"/>
      <c r="N39" s="56">
        <f>SUM(K39:L39)</f>
        <v>0</v>
      </c>
      <c r="O39" s="58"/>
      <c r="P39" s="34"/>
      <c r="Q39" s="60"/>
      <c r="R39" s="34"/>
      <c r="S39" s="60">
        <f>N39-O39-Q39</f>
        <v>0</v>
      </c>
      <c r="T39" s="63"/>
      <c r="U39" s="64"/>
    </row>
    <row r="40" spans="1:21" s="19" customFormat="1" ht="12.75">
      <c r="A40" s="68"/>
      <c r="B40" s="50"/>
      <c r="C40" s="38"/>
      <c r="D40" s="38"/>
      <c r="E40" s="38"/>
      <c r="F40" s="39"/>
      <c r="G40" s="40"/>
      <c r="H40" s="72"/>
      <c r="I40" s="38"/>
      <c r="J40" s="73"/>
      <c r="K40" s="54"/>
      <c r="L40" s="55"/>
      <c r="M40" s="55"/>
      <c r="N40" s="56">
        <f>SUM(K40:L40)</f>
        <v>0</v>
      </c>
      <c r="O40" s="58"/>
      <c r="P40" s="34"/>
      <c r="Q40" s="60"/>
      <c r="R40" s="34"/>
      <c r="S40" s="60">
        <f>N40-O40-Q40</f>
        <v>0</v>
      </c>
      <c r="T40" s="63"/>
      <c r="U40" s="64"/>
    </row>
    <row r="41" spans="1:21" s="19" customFormat="1" ht="13.5" thickBot="1">
      <c r="A41" s="68"/>
      <c r="B41" s="50"/>
      <c r="C41" s="38"/>
      <c r="D41" s="38"/>
      <c r="E41" s="38"/>
      <c r="F41" s="39"/>
      <c r="G41" s="40"/>
      <c r="H41" s="72"/>
      <c r="I41" s="38"/>
      <c r="J41" s="73"/>
      <c r="K41" s="54"/>
      <c r="L41" s="55"/>
      <c r="M41" s="55"/>
      <c r="N41" s="56">
        <f>SUM(K41:L41)</f>
        <v>0</v>
      </c>
      <c r="O41" s="58"/>
      <c r="P41" s="34"/>
      <c r="Q41" s="60"/>
      <c r="R41" s="34"/>
      <c r="S41" s="60">
        <f>N41-O41-Q41</f>
        <v>0</v>
      </c>
      <c r="T41" s="63"/>
      <c r="U41" s="64"/>
    </row>
    <row r="42" spans="1:21" s="19" customFormat="1" ht="13.5" thickBot="1">
      <c r="A42" s="48">
        <f>SUM(A37:A41)</f>
        <v>0</v>
      </c>
      <c r="B42" s="41"/>
      <c r="C42" s="41"/>
      <c r="D42" s="41"/>
      <c r="E42" s="41"/>
      <c r="F42" s="41"/>
      <c r="G42" s="41"/>
      <c r="H42" s="41"/>
      <c r="I42" s="41"/>
      <c r="J42" s="42"/>
      <c r="K42" s="43"/>
      <c r="L42" s="44"/>
      <c r="M42" s="45"/>
      <c r="N42" s="46">
        <f>SUM(N37:N41)</f>
        <v>0</v>
      </c>
      <c r="O42" s="47">
        <f>SUM(O37:O41)</f>
        <v>0</v>
      </c>
      <c r="P42" s="47"/>
      <c r="Q42" s="47">
        <f>SUM(Q37:Q41)</f>
        <v>0</v>
      </c>
      <c r="R42" s="47"/>
      <c r="S42" s="47">
        <f>SUM(S37:S41)</f>
        <v>0</v>
      </c>
      <c r="T42" s="65">
        <f>SUM(T37:T41)</f>
        <v>0</v>
      </c>
      <c r="U42" s="66">
        <f>SUM(U37:U41)</f>
        <v>0</v>
      </c>
    </row>
    <row r="43" ht="13.5" thickBot="1"/>
    <row r="44" spans="1:21" s="18" customFormat="1" ht="13.5" thickBot="1">
      <c r="A44" s="101" t="s">
        <v>32</v>
      </c>
      <c r="B44" s="102"/>
      <c r="C44" s="102"/>
      <c r="D44" s="102"/>
      <c r="E44" s="102"/>
      <c r="F44" s="24"/>
      <c r="G44" s="24"/>
      <c r="H44" s="24"/>
      <c r="I44" s="24"/>
      <c r="J44" s="24"/>
      <c r="K44" s="24"/>
      <c r="L44" s="24"/>
      <c r="M44" s="24"/>
      <c r="N44" s="25"/>
      <c r="O44" s="32"/>
      <c r="P44" s="27"/>
      <c r="Q44" s="26"/>
      <c r="R44" s="28"/>
      <c r="S44" s="29"/>
      <c r="T44" s="30"/>
      <c r="U44" s="31"/>
    </row>
    <row r="45" spans="1:21" s="19" customFormat="1" ht="12.75">
      <c r="A45" s="67"/>
      <c r="B45" s="49"/>
      <c r="C45" s="35"/>
      <c r="D45" s="35"/>
      <c r="E45" s="35"/>
      <c r="F45" s="36"/>
      <c r="G45" s="37"/>
      <c r="H45" s="70"/>
      <c r="I45" s="35"/>
      <c r="J45" s="71"/>
      <c r="K45" s="51"/>
      <c r="L45" s="52"/>
      <c r="M45" s="52"/>
      <c r="N45" s="53">
        <f>SUM(K45:L45)</f>
        <v>0</v>
      </c>
      <c r="O45" s="57"/>
      <c r="P45" s="33"/>
      <c r="Q45" s="59"/>
      <c r="R45" s="33"/>
      <c r="S45" s="59">
        <f>N45-O45-Q45</f>
        <v>0</v>
      </c>
      <c r="T45" s="61"/>
      <c r="U45" s="62"/>
    </row>
    <row r="46" spans="1:21" s="19" customFormat="1" ht="12.75">
      <c r="A46" s="68"/>
      <c r="B46" s="50"/>
      <c r="C46" s="38"/>
      <c r="D46" s="38"/>
      <c r="E46" s="38"/>
      <c r="F46" s="39"/>
      <c r="G46" s="40"/>
      <c r="H46" s="72"/>
      <c r="I46" s="38"/>
      <c r="J46" s="73"/>
      <c r="K46" s="54"/>
      <c r="L46" s="55"/>
      <c r="M46" s="55"/>
      <c r="N46" s="56">
        <f>SUM(K46:L46)</f>
        <v>0</v>
      </c>
      <c r="O46" s="58"/>
      <c r="P46" s="34"/>
      <c r="Q46" s="60"/>
      <c r="R46" s="34"/>
      <c r="S46" s="60">
        <f>N46-O46-Q46</f>
        <v>0</v>
      </c>
      <c r="T46" s="63"/>
      <c r="U46" s="64"/>
    </row>
    <row r="47" spans="1:21" s="19" customFormat="1" ht="13.5" thickBot="1">
      <c r="A47" s="68"/>
      <c r="B47" s="50"/>
      <c r="C47" s="38"/>
      <c r="D47" s="38"/>
      <c r="E47" s="38"/>
      <c r="F47" s="39"/>
      <c r="G47" s="40"/>
      <c r="H47" s="72"/>
      <c r="I47" s="38"/>
      <c r="J47" s="73"/>
      <c r="K47" s="54"/>
      <c r="L47" s="55"/>
      <c r="M47" s="55"/>
      <c r="N47" s="56">
        <f>SUM(K47:L47)</f>
        <v>0</v>
      </c>
      <c r="O47" s="58"/>
      <c r="P47" s="34"/>
      <c r="Q47" s="60"/>
      <c r="R47" s="34"/>
      <c r="S47" s="60">
        <f>N47-O47-Q47</f>
        <v>0</v>
      </c>
      <c r="T47" s="63"/>
      <c r="U47" s="64"/>
    </row>
    <row r="48" spans="1:21" s="19" customFormat="1" ht="13.5" thickBot="1">
      <c r="A48" s="48">
        <f>SUM(A45:A47)</f>
        <v>0</v>
      </c>
      <c r="B48" s="41"/>
      <c r="C48" s="41"/>
      <c r="D48" s="41"/>
      <c r="E48" s="41"/>
      <c r="F48" s="41"/>
      <c r="G48" s="41"/>
      <c r="H48" s="41"/>
      <c r="I48" s="41"/>
      <c r="J48" s="42"/>
      <c r="K48" s="43"/>
      <c r="L48" s="44"/>
      <c r="M48" s="45"/>
      <c r="N48" s="46">
        <f>SUM(N45:N47)</f>
        <v>0</v>
      </c>
      <c r="O48" s="47">
        <f>SUM(O45:O47)</f>
        <v>0</v>
      </c>
      <c r="P48" s="47"/>
      <c r="Q48" s="47">
        <f>SUM(Q45:Q47)</f>
        <v>0</v>
      </c>
      <c r="R48" s="47"/>
      <c r="S48" s="47">
        <f>SUM(S45:S47)</f>
        <v>0</v>
      </c>
      <c r="T48" s="65">
        <f>SUM(T45:T47)</f>
        <v>0</v>
      </c>
      <c r="U48" s="66">
        <f>SUM(U45:U47)</f>
        <v>0</v>
      </c>
    </row>
  </sheetData>
  <sheetProtection/>
  <mergeCells count="8">
    <mergeCell ref="A31:E31"/>
    <mergeCell ref="A36:E36"/>
    <mergeCell ref="A44:E44"/>
    <mergeCell ref="A3:E3"/>
    <mergeCell ref="A7:E7"/>
    <mergeCell ref="A16:E16"/>
    <mergeCell ref="A22:E22"/>
    <mergeCell ref="A27:E27"/>
  </mergeCells>
  <printOptions/>
  <pageMargins left="0.25" right="0.25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1.421875" style="0" customWidth="1"/>
    <col min="2" max="2" width="7.57421875" style="0" bestFit="1" customWidth="1"/>
    <col min="3" max="3" width="11.00390625" style="0" customWidth="1"/>
    <col min="4" max="4" width="8.8515625" style="0" customWidth="1"/>
    <col min="5" max="5" width="9.7109375" style="0" customWidth="1"/>
    <col min="6" max="6" width="10.00390625" style="0" customWidth="1"/>
    <col min="7" max="7" width="7.140625" style="0" customWidth="1"/>
    <col min="8" max="8" width="9.00390625" style="0" customWidth="1"/>
    <col min="9" max="9" width="11.00390625" style="0" customWidth="1"/>
  </cols>
  <sheetData>
    <row r="1" spans="1:9" ht="22.5">
      <c r="A1" s="104" t="s">
        <v>18</v>
      </c>
      <c r="B1" s="2" t="s">
        <v>19</v>
      </c>
      <c r="C1" s="3" t="s">
        <v>20</v>
      </c>
      <c r="D1" s="4" t="s">
        <v>11</v>
      </c>
      <c r="E1" s="4" t="s">
        <v>13</v>
      </c>
      <c r="F1" s="5" t="s">
        <v>15</v>
      </c>
      <c r="G1" s="5" t="s">
        <v>21</v>
      </c>
      <c r="H1" s="5" t="s">
        <v>22</v>
      </c>
      <c r="I1" s="6" t="s">
        <v>23</v>
      </c>
    </row>
    <row r="2" spans="1:9" ht="12.75">
      <c r="A2" s="105"/>
      <c r="B2" s="7" t="e">
        <f>FEVRIER!#REF!+FEVRIER!#REF!+FEVRIER!#REF!+FEVRIER!#REF!+FEVRIER!#REF!+FEVRIER!#REF!+FEVRIER!#REF!+FEVRIER!#REF!+FEVRIER!#REF!+FEVRIER!#REF!+FEVRIER!#REF!+FEVRIER!#REF!+FEVRIER!#REF!</f>
        <v>#REF!</v>
      </c>
      <c r="C2" s="8">
        <f>FEVRIER!F3</f>
        <v>3038.29</v>
      </c>
      <c r="D2" s="8" t="e">
        <f>FEVRIER!#REF!+FEVRIER!#REF!+FEVRIER!#REF!+FEVRIER!#REF!+FEVRIER!#REF!+FEVRIER!#REF!+FEVRIER!#REF!+FEVRIER!#REF!+FEVRIER!#REF!+FEVRIER!#REF!+FEVRIER!#REF!+FEVRIER!#REF!+FEVRIER!#REF!</f>
        <v>#REF!</v>
      </c>
      <c r="E2" s="8" t="e">
        <f>FEVRIER!#REF!+FEVRIER!#REF!+FEVRIER!#REF!+FEVRIER!#REF!+FEVRIER!#REF!+FEVRIER!#REF!+FEVRIER!#REF!+FEVRIER!#REF!+FEVRIER!#REF!+FEVRIER!#REF!+FEVRIER!#REF!+FEVRIER!#REF!+FEVRIER!#REF!</f>
        <v>#REF!</v>
      </c>
      <c r="F2" s="8" t="e">
        <f>FEVRIER!#REF!+FEVRIER!#REF!+FEVRIER!#REF!+FEVRIER!#REF!+FEVRIER!#REF!+FEVRIER!#REF!+FEVRIER!#REF!+FEVRIER!#REF!+FEVRIER!#REF!+FEVRIER!#REF!+FEVRIER!#REF!+FEVRIER!#REF!+FEVRIER!#REF!</f>
        <v>#REF!</v>
      </c>
      <c r="G2" s="23" t="e">
        <f>FEVRIER!#REF!+FEVRIER!#REF!+FEVRIER!#REF!+FEVRIER!#REF!+FEVRIER!#REF!+FEVRIER!#REF!+FEVRIER!#REF!+FEVRIER!#REF!+FEVRIER!#REF!+FEVRIER!#REF!+FEVRIER!#REF!+FEVRIER!#REF!+FEVRIER!#REF!</f>
        <v>#REF!</v>
      </c>
      <c r="H2" s="23" t="e">
        <f>FEVRIER!#REF!+FEVRIER!#REF!+FEVRIER!#REF!+FEVRIER!#REF!+FEVRIER!#REF!+FEVRIER!#REF!+FEVRIER!#REF!+FEVRIER!#REF!+FEVRIER!#REF!+FEVRIER!#REF!+FEVRIER!#REF!+FEVRIER!#REF!+FEVRIER!#REF!</f>
        <v>#REF!</v>
      </c>
      <c r="I2" s="9" t="e">
        <f>B2-G2-H2</f>
        <v>#REF!</v>
      </c>
    </row>
  </sheetData>
  <sheetProtection/>
  <mergeCells count="1">
    <mergeCell ref="A1:A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Horus Util</cp:lastModifiedBy>
  <cp:lastPrinted>2017-02-06T12:54:05Z</cp:lastPrinted>
  <dcterms:created xsi:type="dcterms:W3CDTF">1996-10-21T11:03:58Z</dcterms:created>
  <dcterms:modified xsi:type="dcterms:W3CDTF">2017-02-08T07:58:31Z</dcterms:modified>
  <cp:category/>
  <cp:version/>
  <cp:contentType/>
  <cp:contentStatus/>
</cp:coreProperties>
</file>